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<sst xmlns="http://schemas.openxmlformats.org/spreadsheetml/2006/main" count="1085" uniqueCount="1066">
  <si>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</si>
  <si>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</si>
  <si>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</si>
  <si>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</si>
  <si>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</si>
  <si>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</si>
  <si>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</si>
  <si>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</si>
  <si>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</si>
  <si>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</si>
  <si>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</si>
  <si>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</si>
  <si>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</si>
  <si>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</si>
  <si>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</si>
  <si>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</si>
  <si>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</si>
  <si>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</si>
  <si>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</si>
  <si>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</si>
  <si>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</si>
  <si>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</si>
  <si>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</si>
  <si>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</si>
  <si>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</si>
  <si>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</si>
  <si>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</si>
  <si>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</si>
  <si>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</si>
  <si>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</si>
  <si>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</si>
  <si>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</si>
  <si>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</si>
  <si>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</si>
  <si>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</si>
  <si>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</si>
  <si>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</si>
  <si>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</si>
  <si>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</si>
  <si>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</si>
  <si>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</si>
  <si>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</si>
  <si>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</si>
  <si>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</si>
  <si>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</si>
  <si>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</si>
  <si>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</si>
  <si>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</si>
  <si>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</si>
  <si>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</si>
  <si>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</si>
  <si>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</si>
  <si>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</si>
  <si>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</si>
  <si>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</si>
  <si>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</si>
  <si>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</si>
  <si>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</si>
  <si>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</si>
  <si>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</si>
  <si>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</si>
  <si>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</si>
  <si>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</si>
  <si>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</si>
  <si>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</si>
  <si>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</si>
  <si>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</si>
  <si>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</si>
  <si>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</si>
  <si>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</si>
  <si>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</si>
  <si>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</si>
  <si>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</si>
  <si>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</si>
  <si>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</si>
  <si>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</si>
  <si>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</si>
  <si>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</si>
  <si>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</si>
  <si>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</si>
  <si>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</si>
  <si>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</si>
  <si>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</si>
  <si>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</si>
  <si>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</si>
  <si>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</si>
  <si>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</si>
  <si>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</si>
  <si>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</si>
  <si>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</si>
  <si>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</si>
  <si>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</si>
  <si>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</si>
  <si>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</si>
  <si>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</si>
  <si>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</si>
  <si>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</si>
  <si>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</si>
  <si>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</si>
  <si>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</si>
  <si>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</si>
  <si>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</si>
  <si>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</si>
  <si>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</si>
  <si>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</si>
  <si>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</si>
  <si>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</si>
  <si>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</si>
  <si>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</si>
  <si>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</si>
  <si>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</si>
  <si>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</si>
  <si>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</si>
  <si>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</si>
  <si>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</si>
  <si>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</si>
  <si>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</si>
  <si>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</si>
  <si>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</si>
  <si>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</si>
  <si>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</si>
  <si>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</si>
  <si>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</si>
  <si>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</si>
  <si>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</si>
  <si>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</si>
  <si>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</si>
  <si>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</si>
  <si>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</si>
  <si>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</si>
  <si>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</si>
  <si>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</si>
  <si>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</si>
  <si>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</si>
  <si>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</si>
  <si>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</si>
  <si>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</si>
  <si>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</si>
  <si>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</si>
  <si>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</si>
  <si>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</si>
  <si>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</si>
  <si>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</si>
  <si>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</si>
  <si>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</si>
  <si>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</si>
  <si>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</si>
  <si>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</si>
  <si>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</si>
  <si>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</si>
  <si>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</si>
  <si>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</si>
  <si>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</si>
  <si>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</si>
  <si>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</si>
  <si>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</si>
  <si>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</si>
  <si>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</si>
  <si>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</si>
  <si>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</si>
  <si>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</si>
  <si>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</si>
  <si>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</si>
  <si>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</si>
  <si>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</si>
  <si>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</si>
  <si>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</si>
  <si>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</si>
  <si>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</si>
  <si>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</si>
  <si>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</si>
  <si>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</si>
  <si>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</si>
  <si>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</si>
  <si>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</si>
  <si>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</si>
  <si>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</si>
  <si>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</si>
  <si>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</si>
  <si>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</si>
  <si>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</si>
  <si>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</si>
  <si>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</si>
  <si>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</si>
  <si>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</si>
  <si>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</si>
  <si>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</si>
  <si>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</si>
  <si>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</si>
  <si>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</si>
  <si>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</si>
  <si>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</si>
  <si>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</si>
  <si>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</si>
  <si>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</si>
  <si>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</si>
  <si>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</si>
  <si>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</si>
  <si>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</si>
  <si>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</si>
  <si>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</si>
  <si>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</si>
  <si>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</si>
  <si>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</si>
  <si>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</si>
  <si>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</si>
  <si>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</si>
  <si>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</si>
  <si>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</si>
  <si>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</si>
  <si>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</si>
  <si>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</si>
  <si>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</si>
  <si>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</si>
  <si>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</si>
  <si>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</si>
  <si>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</si>
  <si>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</si>
  <si>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</si>
  <si>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</si>
  <si>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</si>
  <si>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</si>
  <si>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</si>
  <si>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</si>
  <si>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</si>
  <si>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</si>
  <si>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</si>
  <si>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</si>
  <si>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</si>
  <si>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</si>
  <si>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</si>
  <si>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</si>
  <si>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</si>
  <si>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</si>
  <si>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</si>
  <si>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</si>
  <si>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</si>
  <si>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</si>
  <si>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</si>
  <si>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</si>
  <si>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</si>
  <si>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</si>
  <si>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</si>
  <si>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</si>
  <si>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</si>
  <si>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</si>
  <si>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</si>
  <si>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</si>
  <si>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</si>
  <si>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</si>
  <si>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</si>
  <si>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</si>
  <si>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</si>
  <si>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</si>
  <si>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</si>
  <si>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</si>
  <si>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</si>
  <si>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</si>
  <si>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</si>
  <si>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</si>
  <si>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</si>
  <si>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</si>
  <si>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</si>
  <si>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</si>
  <si>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</si>
  <si>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</si>
  <si>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</si>
  <si>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</si>
  <si>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</si>
  <si>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</si>
  <si>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</si>
  <si>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</si>
  <si>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</si>
  <si>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</si>
  <si>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</si>
  <si>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</si>
  <si>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</si>
  <si>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</si>
  <si>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</si>
  <si>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</si>
  <si>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</si>
  <si>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</si>
  <si>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</si>
  <si>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</si>
  <si>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</si>
  <si>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</si>
  <si>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</si>
  <si>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</si>
  <si>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</si>
  <si>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</si>
  <si>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</si>
  <si>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</si>
  <si>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</si>
  <si>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</si>
  <si>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</si>
  <si>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</si>
  <si>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</si>
  <si>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</si>
  <si>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</si>
  <si>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</si>
  <si>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</si>
  <si>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</si>
  <si>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</si>
  <si>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</si>
  <si>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</si>
  <si>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</si>
  <si>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</si>
  <si>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</si>
  <si>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</si>
  <si>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</si>
  <si>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</si>
  <si>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</si>
  <si>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</si>
  <si>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</si>
  <si>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</si>
  <si>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</si>
  <si>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</si>
  <si>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</si>
  <si>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</si>
  <si>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</si>
  <si>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</si>
  <si>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</si>
  <si>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</si>
  <si>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</si>
  <si>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</si>
  <si>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</si>
  <si>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</si>
  <si>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</si>
  <si>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</si>
  <si>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</si>
  <si>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</si>
  <si>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</si>
  <si>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</si>
  <si>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</si>
  <si>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</si>
  <si>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</si>
  <si>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</si>
  <si>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</si>
  <si>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</si>
  <si>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</si>
  <si>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</si>
  <si>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</si>
  <si>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</si>
  <si>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</si>
  <si>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</si>
  <si>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</si>
  <si>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</si>
  <si>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</si>
  <si>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</si>
  <si>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</si>
  <si>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</si>
  <si>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</si>
  <si>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</si>
  <si>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</si>
  <si>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</si>
  <si>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</si>
  <si>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</si>
  <si>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</si>
  <si>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</si>
  <si>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</si>
  <si>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</si>
  <si>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</si>
  <si>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</si>
  <si>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</si>
  <si>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</si>
  <si>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</si>
  <si>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</si>
  <si>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</si>
  <si>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</si>
  <si>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</si>
  <si>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</si>
  <si>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</si>
  <si>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</si>
  <si>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</si>
  <si>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</si>
  <si>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</si>
  <si>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</si>
  <si>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</si>
  <si>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</si>
  <si>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</si>
  <si>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</si>
  <si>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</si>
  <si>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</si>
  <si>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</si>
  <si>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</si>
  <si>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</si>
  <si>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</si>
  <si>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</si>
  <si>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</si>
  <si>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</si>
  <si>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</si>
  <si>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</si>
  <si>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</si>
  <si>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</si>
  <si>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</si>
  <si>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</si>
  <si>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</si>
  <si>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</si>
  <si>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</si>
  <si>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</si>
  <si>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</si>
  <si>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</si>
  <si>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</si>
  <si>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</si>
  <si>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</si>
  <si>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</si>
  <si>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</si>
  <si>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</si>
  <si>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</si>
  <si>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</si>
  <si>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</si>
  <si>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</si>
  <si>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</si>
  <si>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</si>
  <si>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</si>
  <si>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</si>
  <si>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</si>
  <si>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</si>
  <si>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</si>
  <si>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</si>
  <si>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</si>
  <si>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</si>
  <si>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</si>
  <si>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</si>
  <si>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</si>
  <si>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</si>
  <si>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</si>
  <si>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</si>
  <si>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</si>
  <si>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</si>
  <si>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</si>
  <si>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</si>
  <si>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</si>
  <si>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</si>
  <si>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</si>
  <si>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</si>
  <si>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</si>
  <si>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</si>
  <si>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</si>
  <si>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</si>
  <si>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</si>
  <si>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</si>
  <si>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</si>
  <si>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</si>
  <si>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</si>
  <si>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</si>
  <si>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</si>
  <si>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</si>
  <si>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</si>
  <si>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</si>
  <si>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</si>
  <si>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</si>
  <si>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</si>
  <si>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</si>
  <si>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</si>
  <si>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</si>
  <si>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</si>
  <si>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</si>
  <si>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</si>
  <si>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</si>
  <si>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</si>
  <si>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</si>
  <si>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</si>
  <si>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</si>
  <si>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</si>
  <si>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</si>
  <si>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</si>
  <si>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</si>
  <si>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</si>
  <si>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</si>
  <si>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</si>
  <si>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</si>
  <si>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</si>
  <si>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</si>
  <si>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</si>
  <si>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</si>
  <si>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</si>
  <si>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</si>
  <si>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</si>
  <si>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</si>
  <si>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</si>
  <si>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</si>
  <si>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</si>
  <si>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</si>
  <si>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</si>
  <si>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</si>
  <si>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</si>
  <si>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</si>
  <si>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</si>
  <si>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</si>
  <si>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</si>
  <si>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</si>
  <si>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</si>
  <si>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</si>
  <si>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</si>
  <si>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</si>
  <si>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</si>
  <si>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</si>
  <si>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</si>
  <si>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</si>
  <si>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</si>
  <si>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</si>
  <si>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</si>
  <si>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</si>
  <si>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</si>
  <si>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</si>
  <si>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</si>
  <si>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</si>
  <si>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</si>
  <si>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</si>
  <si>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</si>
  <si>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</si>
  <si>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</si>
  <si>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</si>
  <si>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</si>
  <si>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</si>
  <si>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</si>
  <si>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</si>
  <si>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</si>
  <si>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</si>
  <si>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</si>
  <si>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</si>
  <si>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</si>
  <si>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</si>
  <si>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</si>
  <si>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</si>
  <si>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</si>
  <si>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</si>
  <si>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</si>
  <si>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</si>
  <si>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</si>
  <si>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</si>
  <si>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</si>
  <si>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</si>
  <si>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</si>
  <si>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</si>
  <si>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</si>
  <si>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</si>
  <si>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</si>
  <si>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</si>
  <si>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</si>
  <si>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</si>
  <si>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</si>
  <si>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</si>
  <si>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</si>
  <si>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</si>
  <si>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</si>
  <si>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</si>
  <si>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</si>
  <si>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</si>
  <si>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</si>
  <si>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</si>
  <si>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</si>
  <si>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</si>
  <si>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</si>
  <si>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</si>
  <si>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</si>
  <si>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</si>
  <si>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</si>
  <si>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</si>
  <si>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</si>
  <si>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</si>
  <si>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</si>
  <si>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</si>
  <si>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</si>
  <si>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</si>
  <si>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</si>
  <si>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</si>
  <si>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</si>
  <si>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</si>
  <si>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</si>
  <si>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</si>
  <si>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</si>
  <si>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</si>
  <si>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</si>
  <si>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</si>
  <si>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</si>
  <si>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</si>
  <si>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</si>
  <si>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</si>
  <si>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</si>
  <si>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</si>
  <si>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</si>
  <si>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</si>
  <si>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</si>
  <si>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</si>
  <si>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</si>
  <si>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</si>
  <si>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</si>
  <si>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</si>
  <si>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</si>
  <si>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</si>
  <si>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</si>
  <si>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</si>
  <si>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</si>
  <si>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</si>
  <si>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</si>
  <si>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</si>
  <si>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</si>
  <si>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</si>
  <si>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</si>
  <si>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</si>
  <si>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</si>
  <si>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</si>
  <si>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</si>
  <si>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</si>
  <si>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</si>
  <si>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</si>
  <si>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</si>
  <si>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</si>
  <si>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</si>
  <si>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</si>
  <si>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</si>
  <si>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</si>
  <si>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</si>
  <si>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</si>
  <si>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</si>
  <si>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</si>
  <si>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</si>
  <si>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</si>
  <si>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</si>
  <si>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</si>
  <si>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</si>
  <si>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</si>
  <si>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</si>
  <si>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</si>
  <si>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</si>
  <si>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</si>
  <si>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</si>
  <si>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</si>
  <si>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</si>
  <si>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</si>
  <si>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</si>
  <si>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</si>
  <si>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</si>
  <si>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</si>
  <si>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</si>
  <si>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</si>
  <si>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</si>
  <si>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</si>
  <si>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</si>
  <si>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</si>
  <si>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</si>
  <si>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</si>
  <si>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</si>
  <si>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</si>
  <si>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</si>
  <si>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</si>
  <si>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</si>
  <si>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</si>
  <si>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</si>
  <si>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</si>
  <si>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</si>
  <si>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</si>
  <si>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</si>
  <si>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</si>
  <si>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</si>
  <si>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</si>
  <si>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</si>
  <si>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</si>
  <si>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</si>
  <si>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</si>
  <si>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</si>
  <si>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</si>
  <si>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</si>
  <si>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</si>
  <si>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</si>
  <si>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</si>
  <si>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</si>
  <si>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</si>
  <si>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</si>
  <si>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</si>
  <si>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</si>
  <si>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</si>
  <si>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</si>
  <si>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</si>
  <si>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</si>
  <si>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</si>
  <si>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</si>
  <si>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</si>
  <si>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</si>
  <si>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</si>
  <si>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</si>
  <si>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</si>
  <si>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</si>
  <si>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</si>
  <si>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</si>
  <si>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</si>
  <si>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</si>
  <si>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</si>
  <si>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</si>
  <si>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</si>
  <si>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</si>
  <si>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</si>
  <si>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</si>
  <si>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</si>
  <si>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</si>
  <si>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</si>
  <si>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</si>
  <si>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</si>
  <si>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</si>
  <si>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</si>
  <si>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</si>
  <si>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</si>
  <si>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</si>
  <si>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</si>
  <si>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</si>
  <si>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</si>
  <si>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</si>
  <si>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</si>
  <si>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</si>
  <si>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</si>
  <si>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</si>
  <si>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</si>
  <si>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</si>
  <si>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</si>
  <si>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</si>
  <si>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</si>
  <si>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</si>
  <si>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</si>
  <si>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</si>
  <si>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</si>
  <si>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</si>
  <si>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</si>
  <si>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</si>
  <si>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</si>
  <si>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</si>
  <si>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</si>
  <si>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</si>
  <si>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</si>
  <si>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</si>
  <si>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</si>
  <si>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</si>
  <si>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</si>
  <si>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</si>
  <si>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</si>
  <si>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</si>
  <si>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</si>
  <si>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</si>
  <si>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</si>
  <si>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</si>
  <si>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</si>
  <si>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</si>
  <si>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</si>
  <si>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</si>
  <si>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</si>
  <si>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</si>
  <si>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</si>
  <si>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</si>
  <si>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</si>
  <si>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</si>
  <si>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</si>
  <si>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</si>
  <si>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</si>
  <si>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</si>
  <si>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</si>
  <si>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</si>
  <si>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</si>
  <si>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</si>
  <si>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</si>
  <si>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</si>
  <si>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</si>
  <si>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</si>
  <si>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</si>
  <si>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</si>
  <si>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</si>
  <si>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</si>
  <si>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</si>
  <si>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</si>
  <si>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</si>
  <si>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</si>
  <si>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</si>
  <si>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</si>
  <si>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</si>
  <si>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</si>
  <si>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</si>
  <si>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</si>
  <si>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</si>
  <si>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</si>
  <si>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</si>
  <si>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</si>
  <si>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</si>
  <si>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</si>
  <si>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</si>
  <si>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</si>
  <si>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</si>
  <si>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</si>
  <si>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</si>
  <si>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</si>
  <si>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</si>
  <si>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</si>
  <si>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</si>
  <si>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</si>
  <si>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</si>
  <si>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</si>
  <si>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</si>
  <si>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</si>
  <si>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</si>
  <si>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</si>
  <si>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</si>
  <si>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</si>
  <si>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</si>
  <si>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</si>
  <si>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</si>
  <si>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</si>
  <si>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</si>
  <si>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</si>
  <si>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</si>
  <si>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</si>
  <si>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</si>
  <si>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</si>
  <si>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</si>
  <si>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</si>
  <si>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</si>
  <si>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</si>
  <si>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</si>
  <si>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</si>
  <si>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</si>
  <si>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</si>
  <si>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</si>
  <si>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</si>
  <si>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</si>
  <si>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</si>
  <si>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</si>
  <si>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</si>
  <si>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</si>
  <si>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</si>
  <si>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</si>
  <si>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</si>
  <si>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</si>
  <si>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</si>
  <si>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</si>
  <si>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</si>
  <si>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</si>
  <si>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</si>
  <si>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</si>
  <si>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</si>
  <si>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</si>
  <si>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</si>
  <si>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</si>
  <si>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</si>
  <si>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</si>
  <si>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</si>
  <si>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</si>
  <si>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</si>
  <si>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</si>
  <si>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</si>
  <si>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</si>
  <si>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</si>
  <si>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</si>
  <si>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</si>
  <si>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</si>
  <si>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</si>
  <si>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</si>
  <si>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</si>
  <si>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</si>
  <si>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</si>
  <si>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</si>
  <si>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</si>
  <si>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</si>
  <si>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</si>
  <si>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</si>
  <si>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</si>
  <si>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</si>
  <si>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</si>
  <si>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</si>
  <si>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</si>
  <si>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</si>
  <si>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</si>
  <si>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</si>
  <si>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</si>
  <si>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</si>
  <si>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</si>
  <si>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</si>
  <si>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</si>
  <si>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</si>
  <si>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</si>
  <si>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</si>
  <si>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</si>
  <si>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</si>
  <si>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</si>
  <si>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</si>
  <si>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</si>
  <si>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</si>
  <si>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</si>
  <si>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</si>
  <si>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</si>
  <si>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</si>
  <si>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</si>
  <si>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</si>
  <si>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</si>
  <si>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</si>
  <si>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</si>
  <si>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</si>
  <si>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</si>
  <si>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</si>
  <si>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</si>
  <si>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</si>
  <si>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</si>
  <si>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</si>
  <si>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</si>
  <si>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</si>
  <si>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</si>
  <si>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</si>
  <si>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</si>
  <si>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</si>
  <si>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</si>
  <si>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</si>
  <si>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</si>
  <si>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</si>
  <si>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</si>
  <si>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</si>
  <si>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</si>
  <si>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</si>
  <si>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</si>
  <si>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</si>
  <si>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</si>
  <si>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</si>
  <si>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</si>
  <si>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</si>
  <si>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</si>
  <si>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</si>
  <si>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</si>
  <si>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</si>
  <si>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</si>
  <si>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</si>
  <si>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</si>
  <si>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</si>
  <si>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</si>
  <si>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</si>
  <si>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</si>
  <si>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</si>
  <si>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</si>
  <si>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</si>
  <si>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</si>
  <si>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</si>
  <si>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</si>
  <si>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</si>
  <si>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</si>
  <si>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</si>
  <si>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</si>
  <si>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</si>
  <si>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</si>
  <si>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</si>
  <si>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</si>
  <si>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</si>
  <si>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</si>
  <si>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</si>
  <si>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</si>
  <si>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</si>
  <si>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</si>
  <si>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</si>
  <si>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</si>
  <si>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</si>
  <si>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</si>
  <si>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</si>
  <si>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</si>
  <si>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</si>
  <si>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</si>
  <si>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</si>
  <si>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</si>
  <si>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</si>
  <si>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</si>
  <si>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</si>
  <si>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</si>
  <si>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</si>
  <si>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</si>
  <si>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</si>
  <si>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</si>
  <si>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</si>
  <si>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</si>
  <si>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</si>
  <si>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</si>
  <si>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</si>
  <si>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</si>
  <si>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</si>
  <si>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</si>
  <si>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</si>
  <si>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</si>
  <si>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</si>
  <si>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</si>
  <si>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</si>
  <si>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</si>
  <si>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</si>
  <si>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</si>
  <si>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</si>
  <si>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</si>
  <si>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</si>
  <si>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</si>
  <si>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</si>
  <si>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</si>
  <si>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</si>
  <si>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</si>
  <si>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</si>
  <si>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</si>
  <si>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</si>
  <si>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</si>
  <si>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</si>
  <si>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</si>
  <si>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</si>
  <si>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</si>
  <si>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</si>
  <si>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</si>
  <si>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</si>
  <si>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</si>
  <si>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</si>
  <si>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</si>
  <si>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</si>
  <si>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</si>
  <si>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</si>
  <si>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</si>
  <si>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</si>
  <si>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</si>
  <si>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</si>
  <si>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</si>
  <si>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</si>
  <si>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</si>
  <si>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</si>
  <si>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</si>
  <si>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</si>
  <si>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</si>
  <si>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</si>
  <si>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</si>
  <si>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</si>
  <si>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</si>
  <si>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</si>
  <si>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</si>
  <si>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</si>
  <si>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</si>
  <si>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</si>
  <si>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</si>
  <si>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</si>
  <si>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</si>
  <si>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</si>
  <si>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</si>
  <si>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</si>
  <si>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</si>
  <si>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</si>
  <si>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</si>
  <si>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</si>
  <si>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</si>
  <si>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</si>
  <si>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</si>
  <si>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</si>
  <si>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</si>
  <si>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</si>
  <si>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</si>
  <si>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</si>
  <si>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</si>
  <si>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</si>
  <si>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</si>
  <si>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</si>
  <si>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</si>
  <si>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</si>
  <si>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</si>
  <si>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</si>
  <si>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</si>
  <si>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</si>
  <si>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</si>
  <si>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SAN JUANITO DE ESCOBEDO</t>
  </si>
  <si>
    <t>DEL 1 AL 31 DE DICIEMBRE DE 2020</t>
  </si>
  <si>
    <t>L.C.P. MARIA GUADALUPE DURAN NUÑO</t>
  </si>
  <si>
    <t>L.A.E. MELISSA ISABEL MOLINA SANDOVAL</t>
  </si>
  <si>
    <t>PRESIDENTA MUNICIPAL</t>
  </si>
  <si>
    <t>ENC. DE HACIENDA PUBLICA MUNICIPAL</t>
  </si>
  <si>
    <t>ASEJ2020-12-07-04-2021-1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</si>
</sst>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23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4685242.12</v>
      </c>
      <c r="AY7" s="13">
        <f>AY8+AY29+AY35+AY40+AY72+AY81+AY102+AY114</f>
        <v>3983620.58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1446969.94</v>
      </c>
      <c r="AY8" s="15">
        <f>AY9+AY11+AY15+AY16+AY17+AY18+AY19+AY25+AY27</f>
        <v>1405836.6500000001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17600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17600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1446969.94</v>
      </c>
      <c r="AY11" s="17">
        <f>SUM(AY12:AY14)</f>
        <v>1388236.6500000001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914649.18</v>
      </c>
      <c r="AY12" s="20">
        <v>906626.56000000006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532320.76</v>
      </c>
      <c r="AY13" s="20">
        <v>481610.09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0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0</v>
      </c>
      <c r="AY19" s="17">
        <f>SUM(AY20:AY24)</f>
        <v>0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0</v>
      </c>
      <c r="AY20" s="20">
        <v>0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2702904.0500000003</v>
      </c>
      <c r="AY40" s="15">
        <f>AY41+AY46+AY47+AY62+AY68+AY70</f>
        <v>2259576.4699999997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156906.32</v>
      </c>
      <c r="AY41" s="17">
        <f>SUM(AY42:AY45)</f>
        <v>257445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143887.32</v>
      </c>
      <c r="AY42" s="20">
        <v>240941.5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0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13019</v>
      </c>
      <c r="AY44" s="20">
        <v>16503.5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2545997.7300000004</v>
      </c>
      <c r="AY47" s="17">
        <f>SUM(AY48:AY61)</f>
        <v>2002131.47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350011</v>
      </c>
      <c r="AY48" s="20">
        <v>288306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0</v>
      </c>
      <c r="AY49" s="20">
        <v>0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5000.01</v>
      </c>
      <c r="AY50" s="20">
        <v>2082.7600000000002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4702</v>
      </c>
      <c r="AY52" s="20">
        <v>4043.44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19958.689999999999</v>
      </c>
      <c r="AY54" s="20">
        <v>11394.23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3915</v>
      </c>
      <c r="AY55" s="20">
        <v>3219.64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0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1829106.31</v>
      </c>
      <c r="AY57" s="20">
        <v>1337704.99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113708</v>
      </c>
      <c r="AY58" s="20">
        <v>116843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0</v>
      </c>
      <c r="AY59" s="20">
        <v>0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173334.72</v>
      </c>
      <c r="AY60" s="20">
        <v>185288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46262</v>
      </c>
      <c r="AY61" s="20">
        <v>53249.41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0</v>
      </c>
      <c r="AY62" s="17">
        <f>SUM(AY63:AY67)</f>
        <v>0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0</v>
      </c>
      <c r="AY63" s="20">
        <v>0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497604.61</v>
      </c>
      <c r="AY72" s="15">
        <f>AY73+AY76+AY77+AY78+AY80</f>
        <v>255790.15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497604.61</v>
      </c>
      <c r="AY73" s="17">
        <f>SUM(AY74:AY75)</f>
        <v>255790.15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0</v>
      </c>
      <c r="AY74" s="20">
        <v>0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497604.61</v>
      </c>
      <c r="AY75" s="20">
        <v>255790.15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37763.519999999997</v>
      </c>
      <c r="AY81" s="15">
        <f>AY82+AY83+AY85+AY87+AY89+AY91+AY93+AY94+AY100</f>
        <v>62417.31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37763.519999999997</v>
      </c>
      <c r="AY83" s="17">
        <f>SUM(AY84)</f>
        <v>62417.31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37763.519999999997</v>
      </c>
      <c r="AY84" s="20">
        <v>62417.31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43902156.090000004</v>
      </c>
      <c r="AY117" s="13">
        <f>AY118+AY149</f>
        <v>83062416.530000001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43902156.090000004</v>
      </c>
      <c r="AY118" s="15">
        <f>AY119+AY132+AY135+AY140+AY146</f>
        <v>83062416.530000001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21728071.780000001</v>
      </c>
      <c r="AY119" s="17">
        <f>SUM(AY120:AY131)</f>
        <v>69791089.299999997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16649855.689999999</v>
      </c>
      <c r="AY120" s="20">
        <v>20926513.559999999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1161471.43</v>
      </c>
      <c r="AY121" s="20">
        <v>46356613.030000001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418339.41</v>
      </c>
      <c r="AY122" s="20">
        <v>418298.8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410345.84</v>
      </c>
      <c r="AY125" s="20">
        <v>467640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739872.29</v>
      </c>
      <c r="AY128" s="20">
        <v>905130.31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2277773.12</v>
      </c>
      <c r="AY129" s="20">
        <v>671579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70414</v>
      </c>
      <c r="AY131" s="20">
        <v>45314.6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11716020.560000001</v>
      </c>
      <c r="AY132" s="17">
        <f>SUM(AY133:AY134)</f>
        <v>10933543.140000001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4952181.24</v>
      </c>
      <c r="AY133" s="20">
        <v>4378644.2300000004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6763839.3200000003</v>
      </c>
      <c r="AY134" s="20">
        <v>6554898.9100000001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10094935</v>
      </c>
      <c r="AY135" s="17">
        <f>SUM(AY136:AY139)</f>
        <v>1952226.4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10094935</v>
      </c>
      <c r="AY139" s="20">
        <v>1952226.4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363128.75</v>
      </c>
      <c r="AY140" s="17">
        <f>SUM(AY141:AY145)</f>
        <v>385557.68999999994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551.27</v>
      </c>
      <c r="AY141" s="20">
        <v>338.28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76503.839999999997</v>
      </c>
      <c r="AY142" s="20">
        <v>64588.56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286073.64</v>
      </c>
      <c r="AY143" s="20">
        <v>320630.84999999998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48587398.210000001</v>
      </c>
      <c r="AY184" s="27">
        <f>AY7+AY117+AY161</f>
        <v>87046037.109999999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33082948.309999999</v>
      </c>
      <c r="AY186" s="13">
        <f>AY187+AY222+AY287</f>
        <v>36833428.940000005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19003014.609999999</v>
      </c>
      <c r="AY187" s="15">
        <f>AY188+AY193+AY198+AY207+AY212+AY219</f>
        <v>17389915.400000002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10026516.620000001</v>
      </c>
      <c r="AY188" s="17">
        <f>SUM(AY189:AY192)</f>
        <v>9296816.7699999996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2598998</v>
      </c>
      <c r="AY189" s="20">
        <v>2499125.15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7427518.6200000001</v>
      </c>
      <c r="AY191" s="20">
        <v>6797691.6200000001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5895604.4900000002</v>
      </c>
      <c r="AY193" s="17">
        <f>SUM(AY194:AY197)</f>
        <v>5336947.96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5895604.4900000002</v>
      </c>
      <c r="AY195" s="20">
        <v>5336947.96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2881479.42</v>
      </c>
      <c r="AY198" s="17">
        <f>SUM(AY199:AY206)</f>
        <v>2615252.0700000003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2284409.35</v>
      </c>
      <c r="AY200" s="20">
        <v>2115679.9700000002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257759.25</v>
      </c>
      <c r="AY201" s="20">
        <v>91620.36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339310.82</v>
      </c>
      <c r="AY202" s="20">
        <v>407951.74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199414.08</v>
      </c>
      <c r="AY212" s="17">
        <f>SUM(AY213:AY218)</f>
        <v>140898.6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148291.74</v>
      </c>
      <c r="AY214" s="20">
        <v>105442.1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51122.34</v>
      </c>
      <c r="AY218" s="20">
        <v>35456.5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0</v>
      </c>
      <c r="AY219" s="17">
        <v>0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0</v>
      </c>
      <c r="AY220" s="20">
        <v>0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4603257.8299999991</v>
      </c>
      <c r="AY222" s="15">
        <f>AY223+AY232+AY236+AY246+AY256+AY264+AY267+AY273+AY277</f>
        <v>9559926.6799999997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518273.87</v>
      </c>
      <c r="AY223" s="17">
        <f>SUM(AY224:AY231)</f>
        <v>360083.78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216641.81</v>
      </c>
      <c r="AY224" s="20">
        <v>188372.87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5813.83</v>
      </c>
      <c r="AY225" s="20">
        <v>0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83941.37</v>
      </c>
      <c r="AY227" s="20">
        <v>59791.13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15602</v>
      </c>
      <c r="AY228" s="20">
        <v>220.97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122100.86</v>
      </c>
      <c r="AY229" s="20">
        <v>47607.61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74174</v>
      </c>
      <c r="AY231" s="20">
        <v>64091.199999999997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117139.36</v>
      </c>
      <c r="AY232" s="17">
        <f>SUM(AY233:AY235)</f>
        <v>121158.11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117139.36</v>
      </c>
      <c r="AY233" s="20">
        <v>117178.1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3980.01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806879.26</v>
      </c>
      <c r="AY246" s="17">
        <f>SUM(AY247:AY255)</f>
        <v>5334491.8900000006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121372.58</v>
      </c>
      <c r="AY247" s="20">
        <v>239619.33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6054.26</v>
      </c>
      <c r="AY248" s="20">
        <v>28986.25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9877.7999999999993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4176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276800.31</v>
      </c>
      <c r="AY252" s="20">
        <v>4430846.9800000004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1969.42</v>
      </c>
      <c r="AY253" s="20">
        <v>45104.62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17756.7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400682.69</v>
      </c>
      <c r="AY255" s="20">
        <v>558124.21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379313.96</v>
      </c>
      <c r="AY256" s="17">
        <f>SUM(AY257:AY263)</f>
        <v>141154.5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7750.06</v>
      </c>
      <c r="AY258" s="20">
        <v>22555.02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60919.46</v>
      </c>
      <c r="AY259" s="20">
        <v>30089.22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230674.62</v>
      </c>
      <c r="AY260" s="20">
        <v>41159.06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79969.820000000007</v>
      </c>
      <c r="AY263" s="20">
        <v>47351.199999999997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2425149.36</v>
      </c>
      <c r="AY264" s="17">
        <f>SUM(AY265:AY266)</f>
        <v>2950600.89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2425149.36</v>
      </c>
      <c r="AY265" s="20">
        <v>2950600.89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100487.06</v>
      </c>
      <c r="AY267" s="17">
        <f>SUM(AY268:AY272)</f>
        <v>238094.84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22692.080000000002</v>
      </c>
      <c r="AY268" s="20">
        <v>179817.34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61137.98</v>
      </c>
      <c r="AY269" s="20">
        <v>40247.94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4087</v>
      </c>
      <c r="AY270" s="20">
        <v>6934.56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12570</v>
      </c>
      <c r="AY272" s="20">
        <v>11095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256014.95999999996</v>
      </c>
      <c r="AY277" s="17">
        <f>SUM(AY278:AY286)</f>
        <v>414342.67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3501.45</v>
      </c>
      <c r="AY278" s="20">
        <v>21017.4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0</v>
      </c>
      <c r="AY279" s="20">
        <v>1131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265</v>
      </c>
      <c r="AY280" s="20">
        <v>0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16438.66</v>
      </c>
      <c r="AY281" s="20">
        <v>25709.03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1700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143989.06</v>
      </c>
      <c r="AY283" s="20">
        <v>224812.24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91820.79</v>
      </c>
      <c r="AY285" s="20">
        <v>139973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9476675.870000001</v>
      </c>
      <c r="AY287" s="15">
        <f>AY288+AY298+AY308+AY318+AY328+AY338+AY346+AY356+AY362</f>
        <v>9883586.8600000013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4676636.16</v>
      </c>
      <c r="AY288" s="17">
        <v>5050219.91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4571290</v>
      </c>
      <c r="AY289" s="20">
        <v>4942910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4213.8</v>
      </c>
      <c r="AY290" s="20">
        <v>3359.7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25367</v>
      </c>
      <c r="AY291" s="20">
        <v>25992.2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75139</v>
      </c>
      <c r="AY292" s="20">
        <v>44498.01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11150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0</v>
      </c>
      <c r="AY295" s="20">
        <v>22040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626.36</v>
      </c>
      <c r="AY296" s="20">
        <v>270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359700.47999999998</v>
      </c>
      <c r="AY298" s="17">
        <f>SUM(AY299:AY307)</f>
        <v>242315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65000</v>
      </c>
      <c r="AY299" s="20">
        <v>55000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39600</v>
      </c>
      <c r="AY300" s="20">
        <v>21900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14210</v>
      </c>
      <c r="AY301" s="20">
        <v>36540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89584.48</v>
      </c>
      <c r="AY304" s="20">
        <v>128325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150800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506</v>
      </c>
      <c r="AY307" s="20">
        <v>550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1993655.4700000002</v>
      </c>
      <c r="AY308" s="17">
        <f>SUM(AY309:AY317)</f>
        <v>286125.49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643145.85</v>
      </c>
      <c r="AY309" s="20">
        <v>84100.6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722896</v>
      </c>
      <c r="AY310" s="20">
        <v>27492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577495.30000000005</v>
      </c>
      <c r="AY312" s="20">
        <v>142388.13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50118.32</v>
      </c>
      <c r="AY314" s="20">
        <v>32144.76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352073.44</v>
      </c>
      <c r="AY318" s="17">
        <f>SUM(AY319:AY327)</f>
        <v>453356.11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21857.34</v>
      </c>
      <c r="AY319" s="20">
        <v>24144.28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12747.24</v>
      </c>
      <c r="AY322" s="20">
        <v>24078.12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204149.9</v>
      </c>
      <c r="AY323" s="20">
        <v>290889.71000000002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113318.96</v>
      </c>
      <c r="AY325" s="20">
        <v>114244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1450659.4400000002</v>
      </c>
      <c r="AY328" s="17">
        <f>SUM(AY329:AY337)</f>
        <v>1550212.22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664566.61</v>
      </c>
      <c r="AY329" s="20">
        <v>375359.08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2088</v>
      </c>
      <c r="AY330" s="20">
        <v>51338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30502.68</v>
      </c>
      <c r="AY331" s="20">
        <v>29389.96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450709.37</v>
      </c>
      <c r="AY333" s="20">
        <v>807548.15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228900.78</v>
      </c>
      <c r="AY335" s="20">
        <v>239472.03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73892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47105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6622</v>
      </c>
      <c r="AY338" s="17">
        <f>SUM(AY339:AY345)</f>
        <v>3766.79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6622</v>
      </c>
      <c r="AY339" s="20">
        <v>3766.79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41250.69</v>
      </c>
      <c r="AY346" s="17">
        <f>SUM(AY347:AY355)</f>
        <v>112916.45999999999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45713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9156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41250.69</v>
      </c>
      <c r="AY351" s="20">
        <v>50811.46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7236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481955.19</v>
      </c>
      <c r="AY356" s="17">
        <f>SUM(AY357:AY361)</f>
        <v>1136021.08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481955.19</v>
      </c>
      <c r="AY358" s="20">
        <v>1136021.08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114123</v>
      </c>
      <c r="AY362" s="17">
        <f>SUM(AY363:AY371)</f>
        <v>1048653.8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112602</v>
      </c>
      <c r="AY364" s="20">
        <v>116941.02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923198.84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1521</v>
      </c>
      <c r="AY367" s="20">
        <v>8513.94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2748722.15</v>
      </c>
      <c r="AY372" s="13">
        <f>AY373+AY385+AY391+AY403+AY416+AY423+AY433+AY436+AY447</f>
        <v>2542500.3200000003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1026000</v>
      </c>
      <c r="AY385" s="15">
        <f>AY386+AY390</f>
        <v>978935.6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1026000</v>
      </c>
      <c r="AY386" s="17">
        <f>SUM(AY387:AY389)</f>
        <v>978935.6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1026000</v>
      </c>
      <c r="AY387" s="20">
        <v>978935.6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1415447.15</v>
      </c>
      <c r="AY403" s="15">
        <f>AY404+AY406+AY408+AY414</f>
        <v>1255508.7200000002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188465.36</v>
      </c>
      <c r="AY404" s="17">
        <f>SUM(AY405)</f>
        <v>182206.43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188465.36</v>
      </c>
      <c r="AY405" s="20">
        <v>182206.43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685000</v>
      </c>
      <c r="AY406" s="17">
        <f>SUM(AY407)</f>
        <v>738626.68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685000</v>
      </c>
      <c r="AY407" s="20">
        <v>738626.68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541981.79</v>
      </c>
      <c r="AY408" s="17">
        <f>SUM(AY409:AY413)</f>
        <v>334675.61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319527.05</v>
      </c>
      <c r="AY409" s="20">
        <v>240899.04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222454.74</v>
      </c>
      <c r="AY411" s="20">
        <v>93776.57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307275</v>
      </c>
      <c r="AY416" s="15">
        <f>AY417+AY419+AY421</f>
        <v>306839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307275</v>
      </c>
      <c r="AY419" s="17">
        <f>SUM(AY420)</f>
        <v>306839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307275</v>
      </c>
      <c r="AY420" s="20">
        <v>306839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1217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1217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1217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1019293.4</v>
      </c>
      <c r="AY477" s="13">
        <f>AY478+AY489+AY494+AY499+AY502</f>
        <v>1461933.21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1019293.4</v>
      </c>
      <c r="AY478" s="15">
        <f>AY479+AY483</f>
        <v>1461933.21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1019293.4</v>
      </c>
      <c r="AY479" s="17">
        <f>SUM(AY480:AY482)</f>
        <v>1461933.21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1019293.4</v>
      </c>
      <c r="AY480" s="20">
        <v>1461933.21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36850963.859999999</v>
      </c>
      <c r="AY543" s="30">
        <f>AY186+AY372+AY453+AY477+AY507+AY540</f>
        <v>40837862.470000006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11736434.350000001</v>
      </c>
      <c r="AY544" s="31">
        <f>AY184-AY543</f>
        <v>46208174.639999993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&amp;RFormato F6 -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2020-01-24T18:04:04Z</cp:lastPrinted>
  <dcterms:created xsi:type="dcterms:W3CDTF">2020-01-21T01:41:42Z</dcterms:created>
  <dcterms:modified xsi:type="dcterms:W3CDTF">2021-04-07T19:13:33Z</dcterms:modified>
</cp:coreProperties>
</file>